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<sst xmlns="http://schemas.openxmlformats.org/spreadsheetml/2006/main" count="55" uniqueCount="30">
  <si>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</si>
  <si>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</si>
  <si>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</si>
  <si>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</si>
  <si>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</si>
  <si>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</si>
  <si>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</si>
  <si>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</si>
  <si>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</si>
  <si>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</si>
  <si>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</si>
  <si>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</si>
  <si>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</si>
  <si>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</si>
  <si>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</si>
  <si>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</si>
  <si>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</si>
  <si>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</si>
  <si>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</si>
  <si>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</si>
  <si>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</si>
  <si>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</si>
  <si>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</si>
  <si>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</si>
  <si>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</si>
  <si>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</si>
  <si>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</si>
  <si>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Ιούλ.΄20</t>
  </si>
  <si>
    <t>ΠΙΝΑΚΑΣ 13 : Εγγεγραμμένη Ανεργία κατά Επαγγελματική Κατηγορία και Επαρχία τον Ιούνιο και Ιούλιο του 2020</t>
  </si>
  <si>
    <t>Αύγ.΄20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</si>
</sst>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K26" sqref="K2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29</v>
      </c>
      <c r="E4" s="39" t="s">
        <v>1</v>
      </c>
      <c r="F4" s="39"/>
      <c r="G4" s="16" t="s">
        <v>27</v>
      </c>
      <c r="H4" s="16" t="s">
        <v>29</v>
      </c>
      <c r="I4" s="39" t="s">
        <v>1</v>
      </c>
      <c r="J4" s="39"/>
      <c r="K4" s="16" t="s">
        <v>27</v>
      </c>
      <c r="L4" s="16" t="s">
        <v>29</v>
      </c>
      <c r="M4" s="39" t="s">
        <v>1</v>
      </c>
      <c r="N4" s="39"/>
      <c r="O4" s="16" t="s">
        <v>27</v>
      </c>
      <c r="P4" s="16" t="s">
        <v>29</v>
      </c>
      <c r="Q4" s="39" t="s">
        <v>1</v>
      </c>
      <c r="R4" s="39"/>
      <c r="S4" s="16" t="s">
        <v>27</v>
      </c>
      <c r="T4" s="16" t="s">
        <v>29</v>
      </c>
      <c r="U4" s="39" t="s">
        <v>1</v>
      </c>
      <c r="V4" s="39"/>
      <c r="W4" s="16" t="s">
        <v>27</v>
      </c>
      <c r="X4" s="16" t="s">
        <v>29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469</v>
      </c>
      <c r="D6" s="33">
        <v>510</v>
      </c>
      <c r="E6" s="10">
        <f>D6-C6</f>
        <v>41</v>
      </c>
      <c r="F6" s="30">
        <f>E6/C6</f>
        <v>0.08742004264392324</v>
      </c>
      <c r="G6" s="33">
        <v>130</v>
      </c>
      <c r="H6" s="33">
        <v>132</v>
      </c>
      <c r="I6" s="10">
        <f>H6-G6</f>
        <v>2</v>
      </c>
      <c r="J6" s="30">
        <f>I6/G6</f>
        <v>0.015384615384615385</v>
      </c>
      <c r="K6" s="33">
        <v>44</v>
      </c>
      <c r="L6" s="33">
        <v>45</v>
      </c>
      <c r="M6" s="10">
        <f>L6-K6</f>
        <v>1</v>
      </c>
      <c r="N6" s="30">
        <f>M6/K6</f>
        <v>0.022727272727272728</v>
      </c>
      <c r="O6" s="33">
        <v>301</v>
      </c>
      <c r="P6" s="33">
        <v>312</v>
      </c>
      <c r="Q6" s="10">
        <f>P6-O6</f>
        <v>11</v>
      </c>
      <c r="R6" s="30">
        <f>Q6/O6</f>
        <v>0.036544850498338874</v>
      </c>
      <c r="S6" s="33">
        <v>89</v>
      </c>
      <c r="T6" s="33">
        <v>96</v>
      </c>
      <c r="U6" s="10">
        <f>T6-S6</f>
        <v>7</v>
      </c>
      <c r="V6" s="30">
        <f>U6/S6</f>
        <v>0.07865168539325842</v>
      </c>
      <c r="W6" s="31">
        <f>SUM(C6,G6,K6,O6,S6)</f>
        <v>1033</v>
      </c>
      <c r="X6" s="31">
        <f>SUM(D6,H6,L6,P6,T6)</f>
        <v>1095</v>
      </c>
      <c r="Y6" s="10">
        <f>X6-W6</f>
        <v>62</v>
      </c>
      <c r="Z6" s="11">
        <f>Y6/W6</f>
        <v>0.060019361084220714</v>
      </c>
      <c r="AA6" s="13"/>
    </row>
    <row r="7" spans="1:26" s="2" customFormat="1" ht="22.5" customHeight="1">
      <c r="A7" s="25">
        <v>2</v>
      </c>
      <c r="B7" s="20" t="s">
        <v>16</v>
      </c>
      <c r="C7" s="33">
        <v>1744</v>
      </c>
      <c r="D7" s="33">
        <v>1978</v>
      </c>
      <c r="E7" s="10">
        <f aca="true" t="shared" si="0" ref="E7:E16">D7-C7</f>
        <v>234</v>
      </c>
      <c r="F7" s="30">
        <f aca="true" t="shared" si="1" ref="F7:F17">E7/C7</f>
        <v>0.1341743119266055</v>
      </c>
      <c r="G7" s="33">
        <v>572</v>
      </c>
      <c r="H7" s="33">
        <v>606</v>
      </c>
      <c r="I7" s="10">
        <f aca="true" t="shared" si="2" ref="I7:I17">H7-G7</f>
        <v>34</v>
      </c>
      <c r="J7" s="30">
        <f aca="true" t="shared" si="3" ref="J7:J17">I7/G7</f>
        <v>0.05944055944055944</v>
      </c>
      <c r="K7" s="33">
        <v>166</v>
      </c>
      <c r="L7" s="33">
        <v>171</v>
      </c>
      <c r="M7" s="10">
        <f aca="true" t="shared" si="4" ref="M7:M17">L7-K7</f>
        <v>5</v>
      </c>
      <c r="N7" s="30">
        <f aca="true" t="shared" si="5" ref="N7:N17">M7/K7</f>
        <v>0.030120481927710843</v>
      </c>
      <c r="O7" s="33">
        <v>1325</v>
      </c>
      <c r="P7" s="33">
        <v>1386</v>
      </c>
      <c r="Q7" s="10">
        <f aca="true" t="shared" si="6" ref="Q7:Q17">P7-O7</f>
        <v>61</v>
      </c>
      <c r="R7" s="30">
        <f aca="true" t="shared" si="7" ref="R7:R17">Q7/O7</f>
        <v>0.046037735849056606</v>
      </c>
      <c r="S7" s="33">
        <v>323</v>
      </c>
      <c r="T7" s="33">
        <v>345</v>
      </c>
      <c r="U7" s="10">
        <f aca="true" t="shared" si="8" ref="U7:U17">T7-S7</f>
        <v>22</v>
      </c>
      <c r="V7" s="30">
        <f aca="true" t="shared" si="9" ref="V7:V17">U7/S7</f>
        <v>0.06811145510835913</v>
      </c>
      <c r="W7" s="31">
        <f>SUM(S7,O7,K7,G7,C7)</f>
        <v>4130</v>
      </c>
      <c r="X7" s="31">
        <f aca="true" t="shared" si="10" ref="X7:X16">SUM(D7,H7,L7,P7,T7)</f>
        <v>4486</v>
      </c>
      <c r="Y7" s="10">
        <f aca="true" t="shared" si="11" ref="Y7:Y17">X7-W7</f>
        <v>356</v>
      </c>
      <c r="Z7" s="11">
        <f aca="true" t="shared" si="12" ref="Z7:Z17">Y7/W7</f>
        <v>0.08619854721549637</v>
      </c>
    </row>
    <row r="8" spans="1:26" s="2" customFormat="1" ht="22.5" customHeight="1">
      <c r="A8" s="25">
        <v>3</v>
      </c>
      <c r="B8" s="20" t="s">
        <v>17</v>
      </c>
      <c r="C8" s="33">
        <v>581</v>
      </c>
      <c r="D8" s="33">
        <v>628</v>
      </c>
      <c r="E8" s="10">
        <f t="shared" si="0"/>
        <v>47</v>
      </c>
      <c r="F8" s="30">
        <f t="shared" si="1"/>
        <v>0.08089500860585198</v>
      </c>
      <c r="G8" s="33">
        <v>256</v>
      </c>
      <c r="H8" s="33">
        <v>255</v>
      </c>
      <c r="I8" s="10">
        <f t="shared" si="2"/>
        <v>-1</v>
      </c>
      <c r="J8" s="30">
        <f t="shared" si="3"/>
        <v>-0.00390625</v>
      </c>
      <c r="K8" s="33">
        <v>159</v>
      </c>
      <c r="L8" s="33">
        <v>160</v>
      </c>
      <c r="M8" s="10">
        <f t="shared" si="4"/>
        <v>1</v>
      </c>
      <c r="N8" s="30">
        <f t="shared" si="5"/>
        <v>0.006289308176100629</v>
      </c>
      <c r="O8" s="33">
        <v>443</v>
      </c>
      <c r="P8" s="33">
        <v>465</v>
      </c>
      <c r="Q8" s="10">
        <f t="shared" si="6"/>
        <v>22</v>
      </c>
      <c r="R8" s="30">
        <f t="shared" si="7"/>
        <v>0.04966139954853273</v>
      </c>
      <c r="S8" s="33">
        <v>124</v>
      </c>
      <c r="T8" s="33">
        <v>146</v>
      </c>
      <c r="U8" s="10">
        <f t="shared" si="8"/>
        <v>22</v>
      </c>
      <c r="V8" s="30">
        <f t="shared" si="9"/>
        <v>0.1774193548387097</v>
      </c>
      <c r="W8" s="31">
        <f aca="true" t="shared" si="13" ref="W8:W16">SUM(S8,O8,K8,G8,C8)</f>
        <v>1563</v>
      </c>
      <c r="X8" s="31">
        <f t="shared" si="10"/>
        <v>1654</v>
      </c>
      <c r="Y8" s="10">
        <f t="shared" si="11"/>
        <v>91</v>
      </c>
      <c r="Z8" s="11">
        <f t="shared" si="12"/>
        <v>0.0582213691618682</v>
      </c>
    </row>
    <row r="9" spans="1:27" s="2" customFormat="1" ht="22.5" customHeight="1">
      <c r="A9" s="25">
        <v>4</v>
      </c>
      <c r="B9" s="19" t="s">
        <v>18</v>
      </c>
      <c r="C9" s="33">
        <v>1510</v>
      </c>
      <c r="D9" s="33">
        <v>1640</v>
      </c>
      <c r="E9" s="10">
        <f t="shared" si="0"/>
        <v>130</v>
      </c>
      <c r="F9" s="30">
        <f t="shared" si="1"/>
        <v>0.08609271523178808</v>
      </c>
      <c r="G9" s="33">
        <v>973</v>
      </c>
      <c r="H9" s="33">
        <v>969</v>
      </c>
      <c r="I9" s="10">
        <f t="shared" si="2"/>
        <v>-4</v>
      </c>
      <c r="J9" s="30">
        <f t="shared" si="3"/>
        <v>-0.0041109969167523125</v>
      </c>
      <c r="K9" s="33">
        <v>591</v>
      </c>
      <c r="L9" s="33">
        <v>617</v>
      </c>
      <c r="M9" s="10">
        <f t="shared" si="4"/>
        <v>26</v>
      </c>
      <c r="N9" s="30">
        <f t="shared" si="5"/>
        <v>0.043993231810490696</v>
      </c>
      <c r="O9" s="33">
        <v>1348</v>
      </c>
      <c r="P9" s="33">
        <v>1424</v>
      </c>
      <c r="Q9" s="10">
        <f t="shared" si="6"/>
        <v>76</v>
      </c>
      <c r="R9" s="30">
        <f t="shared" si="7"/>
        <v>0.05637982195845697</v>
      </c>
      <c r="S9" s="33">
        <v>550</v>
      </c>
      <c r="T9" s="33">
        <v>543</v>
      </c>
      <c r="U9" s="10">
        <f t="shared" si="8"/>
        <v>-7</v>
      </c>
      <c r="V9" s="30">
        <f t="shared" si="9"/>
        <v>-0.012727272727272728</v>
      </c>
      <c r="W9" s="31">
        <f t="shared" si="13"/>
        <v>4972</v>
      </c>
      <c r="X9" s="31">
        <f t="shared" si="10"/>
        <v>5193</v>
      </c>
      <c r="Y9" s="10">
        <f t="shared" si="11"/>
        <v>221</v>
      </c>
      <c r="Z9" s="11">
        <f t="shared" si="12"/>
        <v>0.044448913917940466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2028</v>
      </c>
      <c r="D10" s="33">
        <v>2234</v>
      </c>
      <c r="E10" s="10">
        <f t="shared" si="0"/>
        <v>206</v>
      </c>
      <c r="F10" s="30">
        <f t="shared" si="1"/>
        <v>0.10157790927021697</v>
      </c>
      <c r="G10" s="33">
        <v>1686</v>
      </c>
      <c r="H10" s="33">
        <v>1651</v>
      </c>
      <c r="I10" s="10">
        <f t="shared" si="2"/>
        <v>-35</v>
      </c>
      <c r="J10" s="30">
        <f t="shared" si="3"/>
        <v>-0.020759193357058125</v>
      </c>
      <c r="K10" s="33">
        <v>2551</v>
      </c>
      <c r="L10" s="33">
        <v>2544</v>
      </c>
      <c r="M10" s="10">
        <f t="shared" si="4"/>
        <v>-7</v>
      </c>
      <c r="N10" s="30">
        <f t="shared" si="5"/>
        <v>-0.0027440219521756176</v>
      </c>
      <c r="O10" s="33">
        <v>1903</v>
      </c>
      <c r="P10" s="33">
        <v>2022</v>
      </c>
      <c r="Q10" s="10">
        <f t="shared" si="6"/>
        <v>119</v>
      </c>
      <c r="R10" s="30">
        <f t="shared" si="7"/>
        <v>0.0625328428796637</v>
      </c>
      <c r="S10" s="33">
        <v>1504</v>
      </c>
      <c r="T10" s="33">
        <v>1438</v>
      </c>
      <c r="U10" s="10">
        <f t="shared" si="8"/>
        <v>-66</v>
      </c>
      <c r="V10" s="30">
        <f t="shared" si="9"/>
        <v>-0.043882978723404256</v>
      </c>
      <c r="W10" s="31">
        <f t="shared" si="13"/>
        <v>9672</v>
      </c>
      <c r="X10" s="31">
        <f t="shared" si="10"/>
        <v>9889</v>
      </c>
      <c r="Y10" s="10">
        <f t="shared" si="11"/>
        <v>217</v>
      </c>
      <c r="Z10" s="11">
        <f t="shared" si="12"/>
        <v>0.022435897435897436</v>
      </c>
    </row>
    <row r="11" spans="1:26" s="2" customFormat="1" ht="22.5" customHeight="1">
      <c r="A11" s="25">
        <v>6</v>
      </c>
      <c r="B11" s="19" t="s">
        <v>20</v>
      </c>
      <c r="C11" s="33">
        <v>12</v>
      </c>
      <c r="D11" s="33">
        <v>14</v>
      </c>
      <c r="E11" s="10">
        <f t="shared" si="0"/>
        <v>2</v>
      </c>
      <c r="F11" s="30">
        <f t="shared" si="1"/>
        <v>0.16666666666666666</v>
      </c>
      <c r="G11" s="33">
        <v>8</v>
      </c>
      <c r="H11" s="33">
        <v>6</v>
      </c>
      <c r="I11" s="10">
        <f t="shared" si="2"/>
        <v>-2</v>
      </c>
      <c r="J11" s="30">
        <f t="shared" si="3"/>
        <v>-0.25</v>
      </c>
      <c r="K11" s="33">
        <v>13</v>
      </c>
      <c r="L11" s="33">
        <v>13</v>
      </c>
      <c r="M11" s="10">
        <f t="shared" si="4"/>
        <v>0</v>
      </c>
      <c r="N11" s="30">
        <f t="shared" si="5"/>
        <v>0</v>
      </c>
      <c r="O11" s="33">
        <v>11</v>
      </c>
      <c r="P11" s="33">
        <v>11</v>
      </c>
      <c r="Q11" s="10">
        <f t="shared" si="6"/>
        <v>0</v>
      </c>
      <c r="R11" s="30">
        <f t="shared" si="7"/>
        <v>0</v>
      </c>
      <c r="S11" s="33">
        <v>16</v>
      </c>
      <c r="T11" s="33">
        <v>19</v>
      </c>
      <c r="U11" s="10">
        <f t="shared" si="8"/>
        <v>3</v>
      </c>
      <c r="V11" s="30">
        <f t="shared" si="9"/>
        <v>0.1875</v>
      </c>
      <c r="W11" s="31">
        <f t="shared" si="13"/>
        <v>60</v>
      </c>
      <c r="X11" s="31">
        <f t="shared" si="10"/>
        <v>63</v>
      </c>
      <c r="Y11" s="10">
        <f t="shared" si="11"/>
        <v>3</v>
      </c>
      <c r="Z11" s="11">
        <f t="shared" si="12"/>
        <v>0.05</v>
      </c>
    </row>
    <row r="12" spans="1:27" s="2" customFormat="1" ht="22.5" customHeight="1">
      <c r="A12" s="25">
        <v>7</v>
      </c>
      <c r="B12" s="19" t="s">
        <v>21</v>
      </c>
      <c r="C12" s="33">
        <v>471</v>
      </c>
      <c r="D12" s="33">
        <v>493</v>
      </c>
      <c r="E12" s="10">
        <f t="shared" si="0"/>
        <v>22</v>
      </c>
      <c r="F12" s="30">
        <f t="shared" si="1"/>
        <v>0.04670912951167728</v>
      </c>
      <c r="G12" s="33">
        <v>230</v>
      </c>
      <c r="H12" s="33">
        <v>232</v>
      </c>
      <c r="I12" s="10">
        <f t="shared" si="2"/>
        <v>2</v>
      </c>
      <c r="J12" s="30">
        <f t="shared" si="3"/>
        <v>0.008695652173913044</v>
      </c>
      <c r="K12" s="33">
        <v>126</v>
      </c>
      <c r="L12" s="33">
        <v>147</v>
      </c>
      <c r="M12" s="10">
        <f t="shared" si="4"/>
        <v>21</v>
      </c>
      <c r="N12" s="30">
        <f t="shared" si="5"/>
        <v>0.16666666666666666</v>
      </c>
      <c r="O12" s="33">
        <v>391</v>
      </c>
      <c r="P12" s="33">
        <v>399</v>
      </c>
      <c r="Q12" s="10">
        <f t="shared" si="6"/>
        <v>8</v>
      </c>
      <c r="R12" s="30">
        <f t="shared" si="7"/>
        <v>0.020460358056265986</v>
      </c>
      <c r="S12" s="33">
        <v>186</v>
      </c>
      <c r="T12" s="33">
        <v>187</v>
      </c>
      <c r="U12" s="10">
        <f t="shared" si="8"/>
        <v>1</v>
      </c>
      <c r="V12" s="30">
        <f t="shared" si="9"/>
        <v>0.005376344086021506</v>
      </c>
      <c r="W12" s="31">
        <f t="shared" si="13"/>
        <v>1404</v>
      </c>
      <c r="X12" s="31">
        <f t="shared" si="10"/>
        <v>1458</v>
      </c>
      <c r="Y12" s="10">
        <f t="shared" si="11"/>
        <v>54</v>
      </c>
      <c r="Z12" s="11">
        <f t="shared" si="12"/>
        <v>0.038461538461538464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226</v>
      </c>
      <c r="D13" s="33">
        <v>228</v>
      </c>
      <c r="E13" s="10">
        <f t="shared" si="0"/>
        <v>2</v>
      </c>
      <c r="F13" s="30">
        <f t="shared" si="1"/>
        <v>0.008849557522123894</v>
      </c>
      <c r="G13" s="33">
        <v>259</v>
      </c>
      <c r="H13" s="33">
        <v>251</v>
      </c>
      <c r="I13" s="10">
        <f t="shared" si="2"/>
        <v>-8</v>
      </c>
      <c r="J13" s="30">
        <f t="shared" si="3"/>
        <v>-0.03088803088803089</v>
      </c>
      <c r="K13" s="33">
        <v>186</v>
      </c>
      <c r="L13" s="33">
        <v>196</v>
      </c>
      <c r="M13" s="10">
        <f t="shared" si="4"/>
        <v>10</v>
      </c>
      <c r="N13" s="30">
        <f t="shared" si="5"/>
        <v>0.053763440860215055</v>
      </c>
      <c r="O13" s="33">
        <v>230</v>
      </c>
      <c r="P13" s="33">
        <v>234</v>
      </c>
      <c r="Q13" s="10">
        <f t="shared" si="6"/>
        <v>4</v>
      </c>
      <c r="R13" s="30">
        <f t="shared" si="7"/>
        <v>0.017391304347826087</v>
      </c>
      <c r="S13" s="33">
        <v>202</v>
      </c>
      <c r="T13" s="33">
        <v>206</v>
      </c>
      <c r="U13" s="10">
        <f t="shared" si="8"/>
        <v>4</v>
      </c>
      <c r="V13" s="30">
        <f t="shared" si="9"/>
        <v>0.019801980198019802</v>
      </c>
      <c r="W13" s="31">
        <f t="shared" si="13"/>
        <v>1103</v>
      </c>
      <c r="X13" s="31">
        <f t="shared" si="10"/>
        <v>1115</v>
      </c>
      <c r="Y13" s="10">
        <f t="shared" si="11"/>
        <v>12</v>
      </c>
      <c r="Z13" s="11">
        <f t="shared" si="12"/>
        <v>0.010879419764279238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1416</v>
      </c>
      <c r="D14" s="33">
        <v>1493</v>
      </c>
      <c r="E14" s="10">
        <f t="shared" si="0"/>
        <v>77</v>
      </c>
      <c r="F14" s="30">
        <f t="shared" si="1"/>
        <v>0.054378531073446326</v>
      </c>
      <c r="G14" s="33">
        <v>1258</v>
      </c>
      <c r="H14" s="33">
        <v>1225</v>
      </c>
      <c r="I14" s="10">
        <f t="shared" si="2"/>
        <v>-33</v>
      </c>
      <c r="J14" s="30">
        <f t="shared" si="3"/>
        <v>-0.026232114467408585</v>
      </c>
      <c r="K14" s="33">
        <v>1721</v>
      </c>
      <c r="L14" s="33">
        <v>1734</v>
      </c>
      <c r="M14" s="10">
        <f t="shared" si="4"/>
        <v>13</v>
      </c>
      <c r="N14" s="30">
        <f t="shared" si="5"/>
        <v>0.007553747821034283</v>
      </c>
      <c r="O14" s="33">
        <v>1403</v>
      </c>
      <c r="P14" s="33">
        <v>1447</v>
      </c>
      <c r="Q14" s="10">
        <f t="shared" si="6"/>
        <v>44</v>
      </c>
      <c r="R14" s="30">
        <f t="shared" si="7"/>
        <v>0.03136136849607983</v>
      </c>
      <c r="S14" s="33">
        <v>844</v>
      </c>
      <c r="T14" s="33">
        <v>802</v>
      </c>
      <c r="U14" s="10">
        <f t="shared" si="8"/>
        <v>-42</v>
      </c>
      <c r="V14" s="30">
        <f t="shared" si="9"/>
        <v>-0.04976303317535545</v>
      </c>
      <c r="W14" s="31">
        <f t="shared" si="13"/>
        <v>6642</v>
      </c>
      <c r="X14" s="31">
        <f t="shared" si="10"/>
        <v>6701</v>
      </c>
      <c r="Y14" s="10">
        <f t="shared" si="11"/>
        <v>59</v>
      </c>
      <c r="Z14" s="11">
        <f t="shared" si="12"/>
        <v>0.008882866606443843</v>
      </c>
    </row>
    <row r="15" spans="1:27" s="2" customFormat="1" ht="22.5" customHeight="1">
      <c r="A15" s="25">
        <v>10</v>
      </c>
      <c r="B15" s="20" t="s">
        <v>24</v>
      </c>
      <c r="C15" s="33">
        <v>31</v>
      </c>
      <c r="D15" s="33">
        <v>36</v>
      </c>
      <c r="E15" s="10">
        <f t="shared" si="0"/>
        <v>5</v>
      </c>
      <c r="F15" s="30">
        <f t="shared" si="1"/>
        <v>0.16129032258064516</v>
      </c>
      <c r="G15" s="33">
        <v>9</v>
      </c>
      <c r="H15" s="33">
        <v>9</v>
      </c>
      <c r="I15" s="10">
        <f t="shared" si="2"/>
        <v>0</v>
      </c>
      <c r="J15" s="30">
        <f t="shared" si="3"/>
        <v>0</v>
      </c>
      <c r="K15" s="33">
        <v>2</v>
      </c>
      <c r="L15" s="33">
        <v>3</v>
      </c>
      <c r="M15" s="10">
        <f t="shared" si="4"/>
        <v>1</v>
      </c>
      <c r="N15" s="30">
        <f t="shared" si="5"/>
        <v>0.5</v>
      </c>
      <c r="O15" s="33">
        <v>10</v>
      </c>
      <c r="P15" s="33">
        <v>11</v>
      </c>
      <c r="Q15" s="10">
        <f t="shared" si="6"/>
        <v>1</v>
      </c>
      <c r="R15" s="30">
        <f t="shared" si="7"/>
        <v>0.1</v>
      </c>
      <c r="S15" s="33">
        <v>1</v>
      </c>
      <c r="T15" s="33">
        <v>2</v>
      </c>
      <c r="U15" s="10">
        <f t="shared" si="8"/>
        <v>1</v>
      </c>
      <c r="V15" s="36">
        <f t="shared" si="9"/>
        <v>1</v>
      </c>
      <c r="W15" s="31">
        <f t="shared" si="13"/>
        <v>53</v>
      </c>
      <c r="X15" s="31">
        <f t="shared" si="10"/>
        <v>61</v>
      </c>
      <c r="Y15" s="10">
        <f t="shared" si="11"/>
        <v>8</v>
      </c>
      <c r="Z15" s="11">
        <f t="shared" si="12"/>
        <v>0.1509433962264151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577</v>
      </c>
      <c r="D16" s="33">
        <v>683</v>
      </c>
      <c r="E16" s="10">
        <f t="shared" si="0"/>
        <v>106</v>
      </c>
      <c r="F16" s="30">
        <f t="shared" si="1"/>
        <v>0.18370883882149047</v>
      </c>
      <c r="G16" s="33">
        <v>265</v>
      </c>
      <c r="H16" s="33">
        <v>304</v>
      </c>
      <c r="I16" s="10">
        <f t="shared" si="2"/>
        <v>39</v>
      </c>
      <c r="J16" s="30">
        <f t="shared" si="3"/>
        <v>0.1471698113207547</v>
      </c>
      <c r="K16" s="33">
        <v>52</v>
      </c>
      <c r="L16" s="33">
        <v>64</v>
      </c>
      <c r="M16" s="10">
        <f t="shared" si="4"/>
        <v>12</v>
      </c>
      <c r="N16" s="30">
        <f t="shared" si="5"/>
        <v>0.23076923076923078</v>
      </c>
      <c r="O16" s="33">
        <v>460</v>
      </c>
      <c r="P16" s="33">
        <v>504</v>
      </c>
      <c r="Q16" s="10">
        <f t="shared" si="6"/>
        <v>44</v>
      </c>
      <c r="R16" s="30">
        <f t="shared" si="7"/>
        <v>0.09565217391304348</v>
      </c>
      <c r="S16" s="33">
        <v>327</v>
      </c>
      <c r="T16" s="33">
        <v>379</v>
      </c>
      <c r="U16" s="10">
        <f t="shared" si="8"/>
        <v>52</v>
      </c>
      <c r="V16" s="30">
        <f t="shared" si="9"/>
        <v>0.15902140672782875</v>
      </c>
      <c r="W16" s="31">
        <f t="shared" si="13"/>
        <v>1681</v>
      </c>
      <c r="X16" s="31">
        <f t="shared" si="10"/>
        <v>1934</v>
      </c>
      <c r="Y16" s="10">
        <f t="shared" si="11"/>
        <v>253</v>
      </c>
      <c r="Z16" s="11">
        <f t="shared" si="12"/>
        <v>0.1505056513979774</v>
      </c>
      <c r="AA16" s="13"/>
    </row>
    <row r="17" spans="1:26" ht="22.5" customHeight="1" thickBot="1">
      <c r="A17" s="26"/>
      <c r="B17" s="27" t="s">
        <v>0</v>
      </c>
      <c r="C17" s="28">
        <f>SUM(C6:C16)</f>
        <v>9065</v>
      </c>
      <c r="D17" s="28">
        <f>SUM(D6:D16)</f>
        <v>9937</v>
      </c>
      <c r="E17" s="32">
        <f>D17-C17</f>
        <v>872</v>
      </c>
      <c r="F17" s="29">
        <f t="shared" si="1"/>
        <v>0.09619415333701048</v>
      </c>
      <c r="G17" s="28">
        <f>SUM(G6:G16)</f>
        <v>5646</v>
      </c>
      <c r="H17" s="28">
        <f>SUM(H6:H16)</f>
        <v>5640</v>
      </c>
      <c r="I17" s="32">
        <f t="shared" si="2"/>
        <v>-6</v>
      </c>
      <c r="J17" s="29">
        <f t="shared" si="3"/>
        <v>-0.0010626992561105207</v>
      </c>
      <c r="K17" s="28">
        <f>SUM(K6:K16)</f>
        <v>5611</v>
      </c>
      <c r="L17" s="28">
        <f>SUM(L6:L16)</f>
        <v>5694</v>
      </c>
      <c r="M17" s="32">
        <f t="shared" si="4"/>
        <v>83</v>
      </c>
      <c r="N17" s="29">
        <f t="shared" si="5"/>
        <v>0.014792372126180717</v>
      </c>
      <c r="O17" s="28">
        <f>SUM(O6:O16)</f>
        <v>7825</v>
      </c>
      <c r="P17" s="28">
        <f>SUM(P6:P16)</f>
        <v>8215</v>
      </c>
      <c r="Q17" s="32">
        <f t="shared" si="6"/>
        <v>390</v>
      </c>
      <c r="R17" s="29">
        <f t="shared" si="7"/>
        <v>0.04984025559105431</v>
      </c>
      <c r="S17" s="28">
        <f>SUM(S6:S16)</f>
        <v>4166</v>
      </c>
      <c r="T17" s="28">
        <f>SUM(T6:T16)</f>
        <v>4163</v>
      </c>
      <c r="U17" s="32">
        <f t="shared" si="8"/>
        <v>-3</v>
      </c>
      <c r="V17" s="29">
        <f t="shared" si="9"/>
        <v>-0.0007201152184349496</v>
      </c>
      <c r="W17" s="28">
        <f>SUM(W6:W16)</f>
        <v>32313</v>
      </c>
      <c r="X17" s="28">
        <f>SUM(X6:X16)</f>
        <v>33649</v>
      </c>
      <c r="Y17" s="32">
        <f t="shared" si="11"/>
        <v>1336</v>
      </c>
      <c r="Z17" s="12">
        <f t="shared" si="12"/>
        <v>0.04134558846284777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2020-09-03T10:51:08Z</cp:lastPrinted>
  <dcterms:created xsi:type="dcterms:W3CDTF">2003-11-04T06:27:00Z</dcterms:created>
  <dcterms:modified xsi:type="dcterms:W3CDTF">2020-09-03T10:52:09Z</dcterms:modified>
  <cp:category/>
  <cp:version/>
  <cp:contentType/>
  <cp:contentStatus/>
</cp:coreProperties>
</file>